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son.morlock\Desktop\"/>
    </mc:Choice>
  </mc:AlternateContent>
  <bookViews>
    <workbookView xWindow="480" yWindow="30" windowWidth="27795" windowHeight="13350" tabRatio="666"/>
  </bookViews>
  <sheets>
    <sheet name="Correctional Officer" sheetId="1" r:id="rId1"/>
  </sheets>
  <definedNames>
    <definedName name="Category_Columns">'Correctional Officer'!$C$6:$C$21,'Correctional Officer'!$F$6:$F$21,'Correctional Officer'!$L$6:$L$20,'Correctional Officer'!$O$6:$O$20</definedName>
    <definedName name="_xlnm.Print_Area" localSheetId="0">'Correctional Officer'!$A$1:$R$37</definedName>
  </definedNames>
  <calcPr calcId="162913"/>
</workbook>
</file>

<file path=xl/calcChain.xml><?xml version="1.0" encoding="utf-8"?>
<calcChain xmlns="http://schemas.openxmlformats.org/spreadsheetml/2006/main">
  <c r="AB19" i="1" l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F18" i="1"/>
  <c r="AE18" i="1"/>
  <c r="AD18" i="1"/>
  <c r="AC18" i="1"/>
  <c r="AB18" i="1"/>
  <c r="AB3" i="1"/>
  <c r="AC3" i="1"/>
  <c r="AD3" i="1"/>
  <c r="AE3" i="1"/>
  <c r="AF3" i="1"/>
  <c r="AB4" i="1"/>
  <c r="AC4" i="1"/>
  <c r="AD4" i="1"/>
  <c r="AE4" i="1"/>
  <c r="AF4" i="1"/>
  <c r="AB5" i="1"/>
  <c r="AC5" i="1"/>
  <c r="AD5" i="1"/>
  <c r="AE5" i="1"/>
  <c r="AF5" i="1"/>
  <c r="AB6" i="1"/>
  <c r="AC6" i="1"/>
  <c r="AD6" i="1"/>
  <c r="AE6" i="1"/>
  <c r="AF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F2" i="1"/>
  <c r="AE2" i="1"/>
  <c r="AD2" i="1"/>
  <c r="AC2" i="1"/>
  <c r="AB2" i="1"/>
  <c r="AE33" i="1" l="1"/>
  <c r="Q28" i="1" s="1"/>
  <c r="AF33" i="1"/>
  <c r="Q29" i="1" s="1"/>
  <c r="AB33" i="1"/>
  <c r="Q25" i="1" s="1"/>
  <c r="AC33" i="1"/>
  <c r="Q26" i="1" s="1"/>
  <c r="AD33" i="1"/>
  <c r="Q27" i="1" s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6" i="1"/>
  <c r="Q21" i="1" l="1"/>
</calcChain>
</file>

<file path=xl/sharedStrings.xml><?xml version="1.0" encoding="utf-8"?>
<sst xmlns="http://schemas.openxmlformats.org/spreadsheetml/2006/main" count="76" uniqueCount="56">
  <si>
    <t>APPRENTICE DAILY RECORD</t>
  </si>
  <si>
    <t>MONTH/YEAR:</t>
  </si>
  <si>
    <t>Trade:</t>
  </si>
  <si>
    <t>Correctional Officer</t>
  </si>
  <si>
    <t>PERNR:</t>
  </si>
  <si>
    <t>Date</t>
  </si>
  <si>
    <t>Watch</t>
  </si>
  <si>
    <t>Category</t>
  </si>
  <si>
    <t>Post Description</t>
  </si>
  <si>
    <t>Total</t>
  </si>
  <si>
    <t>LAST  NAME:</t>
  </si>
  <si>
    <t>Column1</t>
  </si>
  <si>
    <t>Column2</t>
  </si>
  <si>
    <t>Column3</t>
  </si>
  <si>
    <t>Column4</t>
  </si>
  <si>
    <t>Monthly Total Hours</t>
  </si>
  <si>
    <t>Column5</t>
  </si>
  <si>
    <t>FIRST NAME:</t>
  </si>
  <si>
    <t>Category 2</t>
  </si>
  <si>
    <t>Watch 2</t>
  </si>
  <si>
    <t>Post Description 2</t>
  </si>
  <si>
    <t>A. Maintaining Security</t>
  </si>
  <si>
    <t>B. Inmate Accountability</t>
  </si>
  <si>
    <t>C. Escorting and Monitoring Movement</t>
  </si>
  <si>
    <t>D. Written Responsibility</t>
  </si>
  <si>
    <t>E. Additional Experience</t>
  </si>
  <si>
    <t>*partial shifts to be documented by (number of hours) next to category letter*  i.e. A(4)</t>
  </si>
  <si>
    <t>DAS FORM 103-A</t>
  </si>
  <si>
    <t>*Choose a single work process category to summarize each day and write category letter next to date (Each category letter equals 8 Work Process Hours)</t>
  </si>
  <si>
    <t>*Write brief desciption of post (one to three words)</t>
  </si>
  <si>
    <t>Totals:</t>
  </si>
  <si>
    <t>*If overtime is worked, enter second shift in Category 2 for that day</t>
  </si>
  <si>
    <t>Apprentice:</t>
  </si>
  <si>
    <t>Supervisor:</t>
  </si>
  <si>
    <t>Last 4 of SSN:</t>
  </si>
  <si>
    <t>APPRENTICE SIGNATURE/DATE</t>
  </si>
  <si>
    <t>SUPERVISOR SIGNATURE/DATE</t>
  </si>
  <si>
    <t xml:space="preserve">COMPLETED DAILY RECORD SHEET IS FOR EMPLOYEE'S FILE </t>
  </si>
  <si>
    <t>A</t>
  </si>
  <si>
    <t>B</t>
  </si>
  <si>
    <t>C</t>
  </si>
  <si>
    <t>D</t>
  </si>
  <si>
    <t>E</t>
  </si>
  <si>
    <t>Revised 8/09/2019</t>
  </si>
  <si>
    <t>Yard B</t>
  </si>
  <si>
    <t>RDO</t>
  </si>
  <si>
    <t>Ad Seg</t>
  </si>
  <si>
    <t>Tower 2</t>
  </si>
  <si>
    <t>C(4)</t>
  </si>
  <si>
    <t>Transport</t>
  </si>
  <si>
    <t>E(4)</t>
  </si>
  <si>
    <t>Yard A</t>
  </si>
  <si>
    <t>C(7)</t>
  </si>
  <si>
    <t>Smith</t>
  </si>
  <si>
    <t>John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</si>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</sst>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2" fillId="0" borderId="0" applyProtection="0">
      <alignment horizontal="center"/>
    </xf>
  </cellStyleXfs>
  <cellXfs count="121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</xf>
    <xf numFmtId="0" fontId="0" fillId="0" borderId="8" xfId="0" applyBorder="1" applyProtection="1"/>
    <xf numFmtId="0" fontId="12" fillId="0" borderId="9" xfId="1" applyFont="1" applyBorder="1" applyAlignment="1" applyProtection="1"/>
    <xf numFmtId="0" fontId="0" fillId="0" borderId="9" xfId="0" applyBorder="1" applyProtection="1"/>
    <xf numFmtId="0" fontId="12" fillId="0" borderId="8" xfId="1" applyFont="1" applyBorder="1" applyAlignment="1" applyProtection="1">
      <alignment horizontal="center"/>
    </xf>
    <xf numFmtId="0" fontId="12" fillId="0" borderId="10" xfId="1" applyFont="1" applyBorder="1" applyAlignment="1" applyProtection="1"/>
    <xf numFmtId="0" fontId="10" fillId="0" borderId="0" xfId="1" applyFont="1" applyBorder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1" fillId="0" borderId="11" xfId="0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12" xfId="0" applyBorder="1" applyProtection="1"/>
    <xf numFmtId="0" fontId="0" fillId="0" borderId="11" xfId="0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13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/>
    <xf numFmtId="0" fontId="13" fillId="2" borderId="7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3" fillId="2" borderId="17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/>
    <xf numFmtId="0" fontId="13" fillId="2" borderId="14" xfId="0" applyFont="1" applyFill="1" applyBorder="1" applyAlignment="1" applyProtection="1">
      <alignment horizontal="center"/>
    </xf>
    <xf numFmtId="0" fontId="0" fillId="0" borderId="6" xfId="0" applyBorder="1" applyProtection="1"/>
    <xf numFmtId="0" fontId="1" fillId="2" borderId="6" xfId="0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left"/>
    </xf>
    <xf numFmtId="0" fontId="16" fillId="2" borderId="11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/>
    <xf numFmtId="0" fontId="16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wrapText="1"/>
    </xf>
    <xf numFmtId="0" fontId="5" fillId="0" borderId="9" xfId="0" applyFont="1" applyFill="1" applyBorder="1" applyAlignment="1" applyProtection="1">
      <alignment wrapText="1"/>
    </xf>
    <xf numFmtId="0" fontId="1" fillId="0" borderId="9" xfId="0" applyFont="1" applyFill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/>
    </xf>
    <xf numFmtId="0" fontId="13" fillId="0" borderId="9" xfId="2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0" fillId="0" borderId="10" xfId="0" applyBorder="1" applyProtection="1"/>
    <xf numFmtId="0" fontId="5" fillId="0" borderId="1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6" fillId="0" borderId="1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3" borderId="22" xfId="0" applyFill="1" applyBorder="1" applyProtection="1"/>
    <xf numFmtId="0" fontId="0" fillId="3" borderId="21" xfId="0" applyFill="1" applyBorder="1" applyProtection="1"/>
    <xf numFmtId="0" fontId="15" fillId="3" borderId="23" xfId="0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right"/>
    </xf>
    <xf numFmtId="0" fontId="5" fillId="0" borderId="20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0" fillId="0" borderId="8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12" xfId="0" applyBorder="1" applyAlignment="1" applyProtection="1">
      <alignment horizontal="center"/>
    </xf>
    <xf numFmtId="0" fontId="5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wrapText="1"/>
    </xf>
    <xf numFmtId="0" fontId="0" fillId="0" borderId="20" xfId="0" applyBorder="1" applyProtection="1"/>
    <xf numFmtId="0" fontId="1" fillId="0" borderId="0" xfId="0" applyFont="1" applyBorder="1" applyAlignment="1" applyProtection="1">
      <alignment wrapText="1"/>
    </xf>
    <xf numFmtId="0" fontId="5" fillId="0" borderId="11" xfId="0" applyFont="1" applyBorder="1" applyAlignment="1" applyProtection="1"/>
    <xf numFmtId="0" fontId="5" fillId="0" borderId="12" xfId="0" applyFont="1" applyBorder="1" applyAlignment="1" applyProtection="1"/>
    <xf numFmtId="0" fontId="0" fillId="0" borderId="2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4" fillId="0" borderId="6" xfId="0" applyFont="1" applyBorder="1" applyAlignment="1" applyProtection="1"/>
    <xf numFmtId="0" fontId="1" fillId="0" borderId="13" xfId="0" applyFont="1" applyBorder="1" applyProtection="1"/>
    <xf numFmtId="0" fontId="1" fillId="0" borderId="1" xfId="0" applyFont="1" applyBorder="1" applyProtection="1"/>
    <xf numFmtId="0" fontId="0" fillId="0" borderId="14" xfId="0" applyBorder="1" applyAlignment="1" applyProtection="1">
      <alignment horizontal="center"/>
    </xf>
    <xf numFmtId="0" fontId="0" fillId="0" borderId="1" xfId="0" applyBorder="1" applyProtection="1"/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0" borderId="9" xfId="0" applyFont="1" applyBorder="1" applyAlignment="1" applyProtection="1"/>
    <xf numFmtId="0" fontId="8" fillId="0" borderId="12" xfId="0" applyFont="1" applyBorder="1" applyAlignment="1" applyProtection="1"/>
    <xf numFmtId="0" fontId="8" fillId="0" borderId="0" xfId="0" applyFont="1" applyBorder="1" applyAlignment="1" applyProtection="1"/>
    <xf numFmtId="0" fontId="9" fillId="0" borderId="8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12" xfId="0" applyFont="1" applyBorder="1" applyProtection="1"/>
    <xf numFmtId="0" fontId="9" fillId="0" borderId="13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0" fillId="0" borderId="14" xfId="0" applyBorder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5" fillId="0" borderId="20" xfId="0" applyFont="1" applyBorder="1" applyAlignment="1" applyProtection="1">
      <alignment horizontal="center"/>
      <protection locked="0"/>
    </xf>
  </cellXfs>
  <cellStyles count="4">
    <cellStyle name="Heading 1" xfId="1" builtinId="16"/>
    <cellStyle name="Heading 2" xfId="2" builtinId="17"/>
    <cellStyle name="Normal" xfId="0" builtinId="0"/>
    <cellStyle name="Style 1" xfId="3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bl_Hours1" displayName="tbl_Hours1" ref="A5:H21" totalsRowShown="0" headerRowDxfId="34" dataDxfId="32" headerRowBorderDxfId="33" tableBorderDxfId="31" totalsRowBorderDxfId="30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29"/>
    <tableColumn id="2" name="Watch" dataDxfId="28"/>
    <tableColumn id="3" name="Category" dataDxfId="27"/>
    <tableColumn id="4" name="Post Description" dataDxfId="26"/>
    <tableColumn id="5" name="Watch 2" dataDxfId="25"/>
    <tableColumn id="6" name="Category 2" dataDxfId="24"/>
    <tableColumn id="7" name="Post Description 2" dataDxfId="23"/>
    <tableColumn id="8" name="Total" dataDxfId="22">
      <calculatedColumnFormula>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2.xml><?xml version="1.0" encoding="utf-8"?>
<table xmlns="http://schemas.openxmlformats.org/spreadsheetml/2006/main" id="3" name="tbl_Hours2" displayName="tbl_Hours2" ref="J5:Q21" totalsRowShown="0" headerRowDxfId="21" dataDxfId="19" headerRowBorderDxfId="20" tableBorderDxfId="18" totalsRowBorderDxfId="17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6"/>
    <tableColumn id="2" name="Watch" dataDxfId="15"/>
    <tableColumn id="3" name="Category" dataDxfId="14"/>
    <tableColumn id="4" name="Post Description" dataDxfId="13"/>
    <tableColumn id="5" name="Watch 2" dataDxfId="12"/>
    <tableColumn id="6" name="Category 2" dataDxfId="11"/>
    <tableColumn id="7" name="Post Description 2" dataDxfId="10"/>
    <tableColumn id="8" name="Total" dataDxfId="9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3.xml><?xml version="1.0" encoding="utf-8"?>
<table xmlns="http://schemas.openxmlformats.org/spreadsheetml/2006/main" id="5" name="tbl_Totals" displayName="tbl_Totals" ref="L24:Q29" totalsRowShown="0" headerRowDxfId="8" dataDxfId="6" headerRowBorderDxfId="7">
  <autoFilter ref="L24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5"/>
    <tableColumn id="2" name="Column2" dataDxfId="4"/>
    <tableColumn id="3" name="Column3" dataDxfId="3"/>
    <tableColumn id="4" name="Column4" dataDxfId="2"/>
    <tableColumn id="5" name="Column5" dataDxfId="1"/>
    <tableColumn id="6" name="Totals:" dataDxfId="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37"/>
  <sheetViews>
    <sheetView showGridLines="0" tabSelected="1" zoomScaleNormal="100" zoomScaleSheetLayoutView="100" workbookViewId="0">
      <selection activeCell="D32" sqref="D32"/>
    </sheetView>
  </sheetViews>
  <sheetFormatPr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3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2" width="0" style="111" hidden="1" customWidth="1"/>
    <col min="33" max="16384" width="9.140625" style="17"/>
  </cols>
  <sheetData>
    <row r="1" spans="1:32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</row>
    <row r="2" spans="1:32" x14ac:dyDescent="0.25">
      <c r="A2" s="18"/>
      <c r="B2" s="19"/>
      <c r="C2" s="20"/>
      <c r="D2" s="20"/>
      <c r="E2" s="2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8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</row>
    <row r="3" spans="1:32" x14ac:dyDescent="0.25">
      <c r="A3" s="23"/>
      <c r="C3" s="24" t="s">
        <v>1</v>
      </c>
      <c r="D3" s="8">
        <v>43709</v>
      </c>
      <c r="E3" s="21"/>
      <c r="F3" s="25" t="s">
        <v>2</v>
      </c>
      <c r="G3" s="115" t="s">
        <v>3</v>
      </c>
      <c r="H3" s="26"/>
      <c r="I3" s="27"/>
      <c r="J3" s="27"/>
      <c r="K3" s="27"/>
      <c r="L3" s="28"/>
      <c r="M3" s="20"/>
      <c r="N3" s="25"/>
      <c r="O3" s="25"/>
      <c r="P3" s="25"/>
      <c r="Q3" s="25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</row>
    <row r="4" spans="1:32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</row>
    <row r="5" spans="1:32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8</v>
      </c>
      <c r="AC5" s="111">
        <f t="shared" si="1"/>
        <v>8</v>
      </c>
      <c r="AD5" s="111">
        <f t="shared" si="2"/>
        <v>0</v>
      </c>
      <c r="AE5" s="111">
        <f t="shared" si="3"/>
        <v>0</v>
      </c>
      <c r="AF5" s="111">
        <f t="shared" si="4"/>
        <v>0</v>
      </c>
    </row>
    <row r="6" spans="1:32" ht="16.899999999999999" customHeight="1" x14ac:dyDescent="0.25">
      <c r="A6" s="5">
        <v>1</v>
      </c>
      <c r="B6" s="1">
        <v>2</v>
      </c>
      <c r="C6" s="1" t="s">
        <v>38</v>
      </c>
      <c r="D6" s="1" t="s">
        <v>44</v>
      </c>
      <c r="E6" s="2"/>
      <c r="F6" s="1"/>
      <c r="G6" s="1"/>
      <c r="H6" s="5">
        <f>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</f>
        <v>8</v>
      </c>
      <c r="I6" s="39"/>
      <c r="J6" s="9">
        <v>17</v>
      </c>
      <c r="K6" s="1"/>
      <c r="L6" s="1"/>
      <c r="M6" s="1"/>
      <c r="N6" s="2"/>
      <c r="O6" s="1"/>
      <c r="P6" s="1"/>
      <c r="Q6" s="5">
        <f>SUM(IF(OR(L6="A",L6="B",L6="C",L6="D",L6="E"),8,IF(SUMPRODUCT(--(NOT(ISERR(SEARCH({"A","B","C","D","E"},L6)))))&gt;0,MID(L6,SEARCH("(",L6)+1,SEARCH(")",L6)-SEARCH("(",L6)-1),"0")),IF(OR(O6="A",O6="B",O6="C",O6="D",O6="E"),8,IF(SUMPRODUCT(--(NOT(ISERR(SEARCH({"A","B","C","D","E"}, O6)))))&gt;0,MID(O6,SEARCH("(",O6)+1,SEARCH(")",O6)-SEARCH("(",O6)-1),"0")))</f>
        <v>0</v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4</v>
      </c>
      <c r="AE6" s="111">
        <f t="shared" si="3"/>
        <v>8</v>
      </c>
      <c r="AF6" s="111">
        <f t="shared" si="4"/>
        <v>0</v>
      </c>
    </row>
    <row r="7" spans="1:32" ht="16.899999999999999" customHeight="1" x14ac:dyDescent="0.25">
      <c r="A7" s="5">
        <v>2</v>
      </c>
      <c r="B7" s="1"/>
      <c r="C7" s="1"/>
      <c r="D7" s="1" t="s">
        <v>45</v>
      </c>
      <c r="E7" s="2"/>
      <c r="F7" s="1"/>
      <c r="G7" s="1"/>
      <c r="H7" s="5">
        <f>SUM(IF(OR(C7="A",C7="B",C7="C",C7="D",C7="E"),8,IF(SUMPRODUCT(--(NOT(ISERR(SEARCH({"A","B","C","D","E"}, C7)))))&gt;0,MID(C7,SEARCH("(",C7)+1,SEARCH(")",C7)-SEARCH("(",C7)-1),"0")),IF(OR(F7="A",F7="B",F7="C",F7="D",F7="E"),8,IF(SUMPRODUCT(--(NOT(ISERR(SEARCH({"A","B","C","D","E"}, F7)))))&gt;0,MID(F7,SEARCH("(",F7)+1,SEARCH(")",F7)-SEARCH("(",F7)-1),"0")))</f>
        <v>0</v>
      </c>
      <c r="I7" s="39"/>
      <c r="J7" s="9">
        <v>18</v>
      </c>
      <c r="K7" s="1"/>
      <c r="L7" s="1"/>
      <c r="M7" s="1"/>
      <c r="N7" s="2"/>
      <c r="O7" s="1"/>
      <c r="P7" s="1"/>
      <c r="Q7" s="5">
        <f>SUM(IF(OR(L7="A",L7="B",L7="C",L7="D",L7="E"),8,IF(SUMPRODUCT(--(NOT(ISERR(SEARCH({"A","B","C","D","E"},L7)))))&gt;0,MID(L7,SEARCH("(",L7)+1,SEARCH(")",L7)-SEARCH("(",L7)-1),"0")),IF(OR(O7="A",O7="B",O7="C",O7="D",O7="E"),8,IF(SUMPRODUCT(--(NOT(ISERR(SEARCH({"A","B","C","D","E"}, O7)))))&gt;0,MID(O7,SEARCH("(",O7)+1,SEARCH(")",O7)-SEARCH("(",O7)-1),"0")))</f>
        <v>0</v>
      </c>
      <c r="R7" s="38"/>
      <c r="AA7" s="111">
        <v>6</v>
      </c>
      <c r="AB7" s="111">
        <f t="shared" si="0"/>
        <v>8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4</v>
      </c>
    </row>
    <row r="8" spans="1:32" ht="16.899999999999999" customHeight="1" x14ac:dyDescent="0.25">
      <c r="A8" s="5">
        <v>3</v>
      </c>
      <c r="B8" s="1"/>
      <c r="C8" s="1"/>
      <c r="D8" s="1" t="s">
        <v>45</v>
      </c>
      <c r="E8" s="2"/>
      <c r="F8" s="1"/>
      <c r="G8" s="1"/>
      <c r="H8" s="5">
        <f>SUM(IF(OR(C8="A",C8="B",C8="C",C8="D",C8="E"),8,IF(SUMPRODUCT(--(NOT(ISERR(SEARCH({"A","B","C","D","E"}, C8)))))&gt;0,MID(C8,SEARCH("(",C8)+1,SEARCH(")",C8)-SEARCH("(",C8)-1),"0")),IF(OR(F8="A",F8="B",F8="C",F8="D",F8="E"),8,IF(SUMPRODUCT(--(NOT(ISERR(SEARCH({"A","B","C","D","E"}, F8)))))&gt;0,MID(F8,SEARCH("(",F8)+1,SEARCH(")",F8)-SEARCH("(",F8)-1),"0")))</f>
        <v>0</v>
      </c>
      <c r="I8" s="39"/>
      <c r="J8" s="9">
        <v>19</v>
      </c>
      <c r="K8" s="1"/>
      <c r="L8" s="1"/>
      <c r="M8" s="1"/>
      <c r="N8" s="2"/>
      <c r="O8" s="1"/>
      <c r="P8" s="1"/>
      <c r="Q8" s="5">
        <f>SUM(IF(OR(L8="A",L8="B",L8="C",L8="D",L8="E"),8,IF(SUMPRODUCT(--(NOT(ISERR(SEARCH({"A","B","C","D","E"},L8)))))&gt;0,MID(L8,SEARCH("(",L8)+1,SEARCH(")",L8)-SEARCH("(",L8)-1),"0")),IF(OR(O8="A",O8="B",O8="C",O8="D",O8="E"),8,IF(SUMPRODUCT(--(NOT(ISERR(SEARCH({"A","B","C","D","E"}, O8)))))&gt;0,MID(O8,SEARCH("(",O8)+1,SEARCH(")",O8)-SEARCH("(",O8)-1),"0")))</f>
        <v>0</v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7</v>
      </c>
      <c r="AE8" s="111">
        <f t="shared" si="3"/>
        <v>0</v>
      </c>
      <c r="AF8" s="111">
        <f t="shared" si="4"/>
        <v>0</v>
      </c>
    </row>
    <row r="9" spans="1:32" ht="16.899999999999999" customHeight="1" x14ac:dyDescent="0.25">
      <c r="A9" s="5">
        <v>4</v>
      </c>
      <c r="B9" s="1">
        <v>1</v>
      </c>
      <c r="C9" s="1" t="s">
        <v>39</v>
      </c>
      <c r="D9" s="1" t="s">
        <v>46</v>
      </c>
      <c r="E9" s="2">
        <v>2</v>
      </c>
      <c r="F9" s="1" t="s">
        <v>38</v>
      </c>
      <c r="G9" s="1" t="s">
        <v>47</v>
      </c>
      <c r="H9" s="5">
        <f>SUM(IF(OR(C9="A",C9="B",C9="C",C9="D",C9="E"),8,IF(SUMPRODUCT(--(NOT(ISERR(SEARCH({"A","B","C","D","E"}, C9)))))&gt;0,MID(C9,SEARCH("(",C9)+1,SEARCH(")",C9)-SEARCH("(",C9)-1),"0")),IF(OR(F9="A",F9="B",F9="C",F9="D",F9="E"),8,IF(SUMPRODUCT(--(NOT(ISERR(SEARCH({"A","B","C","D","E"}, F9)))))&gt;0,MID(F9,SEARCH("(",F9)+1,SEARCH(")",F9)-SEARCH("(",F9)-1),"0")))</f>
        <v>16</v>
      </c>
      <c r="I9" s="39"/>
      <c r="J9" s="9">
        <v>20</v>
      </c>
      <c r="K9" s="1"/>
      <c r="L9" s="1"/>
      <c r="M9" s="1"/>
      <c r="N9" s="2"/>
      <c r="O9" s="1"/>
      <c r="P9" s="1"/>
      <c r="Q9" s="5">
        <f>SUM(IF(OR(L9="A",L9="B",L9="C",L9="D",L9="E"),8,IF(SUMPRODUCT(--(NOT(ISERR(SEARCH({"A","B","C","D","E"},L9)))))&gt;0,MID(L9,SEARCH("(",L9)+1,SEARCH(")",L9)-SEARCH("(",L9)-1),"0")),IF(OR(O9="A",O9="B",O9="C",O9="D",O9="E"),8,IF(SUMPRODUCT(--(NOT(ISERR(SEARCH({"A","B","C","D","E"}, O9)))))&gt;0,MID(O9,SEARCH("(",O9)+1,SEARCH(")",O9)-SEARCH("(",O9)-1),"0")))</f>
        <v>0</v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</row>
    <row r="10" spans="1:32" ht="16.899999999999999" customHeight="1" x14ac:dyDescent="0.25">
      <c r="A10" s="5">
        <v>5</v>
      </c>
      <c r="B10" s="1">
        <v>1</v>
      </c>
      <c r="C10" s="1" t="s">
        <v>41</v>
      </c>
      <c r="D10" s="1" t="s">
        <v>46</v>
      </c>
      <c r="E10" s="2">
        <v>2</v>
      </c>
      <c r="F10" s="1" t="s">
        <v>48</v>
      </c>
      <c r="G10" s="1" t="s">
        <v>49</v>
      </c>
      <c r="H10" s="5">
        <f>SUM(IF(OR(C10="A",C10="B",C10="C",C10="D",C10="E"),8,IF(SUMPRODUCT(--(NOT(ISERR(SEARCH({"A","B","C","D","E"}, C10)))))&gt;0,MID(C10,SEARCH("(",C10)+1,SEARCH(")",C10)-SEARCH("(",C10)-1),"0")),IF(OR(F10="A",F10="B",F10="C",F10="D",F10="E"),8,IF(SUMPRODUCT(--(NOT(ISERR(SEARCH({"A","B","C","D","E"}, F10)))))&gt;0,MID(F10,SEARCH("(",F10)+1,SEARCH(")",F10)-SEARCH("(",F10)-1),"0")))</f>
        <v>12</v>
      </c>
      <c r="I10" s="39"/>
      <c r="J10" s="9">
        <v>21</v>
      </c>
      <c r="K10" s="1"/>
      <c r="L10" s="1"/>
      <c r="M10" s="1"/>
      <c r="N10" s="2"/>
      <c r="O10" s="1"/>
      <c r="P10" s="1"/>
      <c r="Q10" s="5">
        <f>SUM(IF(OR(L10="A",L10="B",L10="C",L10="D",L10="E"),8,IF(SUMPRODUCT(--(NOT(ISERR(SEARCH({"A","B","C","D","E"},L10)))))&gt;0,MID(L10,SEARCH("(",L10)+1,SEARCH(")",L10)-SEARCH("(",L10)-1),"0")),IF(OR(O10="A",O10="B",O10="C",O10="D",O10="E"),8,IF(SUMPRODUCT(--(NOT(ISERR(SEARCH({"A","B","C","D","E"}, O10)))))&gt;0,MID(O10,SEARCH("(",O10)+1,SEARCH(")",O10)-SEARCH("(",O10)-1),"0")))</f>
        <v>0</v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</row>
    <row r="11" spans="1:32" ht="16.899999999999999" customHeight="1" x14ac:dyDescent="0.25">
      <c r="A11" s="5">
        <v>6</v>
      </c>
      <c r="B11" s="1">
        <v>1</v>
      </c>
      <c r="C11" s="1" t="s">
        <v>38</v>
      </c>
      <c r="D11" s="1" t="s">
        <v>46</v>
      </c>
      <c r="E11" s="2">
        <v>2</v>
      </c>
      <c r="F11" s="1" t="s">
        <v>50</v>
      </c>
      <c r="G11" s="1" t="s">
        <v>49</v>
      </c>
      <c r="H11" s="5">
        <f>SUM(IF(OR(C11="A",C11="B",C11="C",C11="D",C11="E"),8,IF(SUMPRODUCT(--(NOT(ISERR(SEARCH({"A","B","C","D","E"}, C11)))))&gt;0,MID(C11,SEARCH("(",C11)+1,SEARCH(")",C11)-SEARCH("(",C11)-1),"0")),IF(OR(F11="A",F11="B",F11="C",F11="D",F11="E"),8,IF(SUMPRODUCT(--(NOT(ISERR(SEARCH({"A","B","C","D","E"}, F11)))))&gt;0,MID(F11,SEARCH("(",F11)+1,SEARCH(")",F11)-SEARCH("(",F11)-1),"0")))</f>
        <v>12</v>
      </c>
      <c r="I11" s="39"/>
      <c r="J11" s="9">
        <v>22</v>
      </c>
      <c r="K11" s="1"/>
      <c r="L11" s="1"/>
      <c r="M11" s="1"/>
      <c r="N11" s="2"/>
      <c r="O11" s="1"/>
      <c r="P11" s="1"/>
      <c r="Q11" s="5">
        <f>SUM(IF(OR(L11="A",L11="B",L11="C",L11="D",L11="E"),8,IF(SUMPRODUCT(--(NOT(ISERR(SEARCH({"A","B","C","D","E"},L11)))))&gt;0,MID(L11,SEARCH("(",L11)+1,SEARCH(")",L11)-SEARCH("(",L11)-1),"0")),IF(OR(O11="A",O11="B",O11="C",O11="D",O11="E"),8,IF(SUMPRODUCT(--(NOT(ISERR(SEARCH({"A","B","C","D","E"}, O11)))))&gt;0,MID(O11,SEARCH("(",O11)+1,SEARCH(")",O11)-SEARCH("(",O11)-1),"0")))</f>
        <v>0</v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</row>
    <row r="12" spans="1:32" ht="16.899999999999999" customHeight="1" x14ac:dyDescent="0.25">
      <c r="A12" s="5">
        <v>7</v>
      </c>
      <c r="B12" s="1">
        <v>2</v>
      </c>
      <c r="C12" s="1" t="s">
        <v>52</v>
      </c>
      <c r="D12" s="1" t="s">
        <v>51</v>
      </c>
      <c r="E12" s="2"/>
      <c r="F12" s="1"/>
      <c r="G12" s="1"/>
      <c r="H12" s="5">
        <f>SUM(IF(OR(C12="A",C12="B",C12="C",C12="D",C12="E"),8,IF(SUMPRODUCT(--(NOT(ISERR(SEARCH({"A","B","C","D","E"}, C12)))))&gt;0,MID(C12,SEARCH("(",C12)+1,SEARCH(")",C12)-SEARCH("(",C12)-1),"0")),IF(OR(F12="A",F12="B",F12="C",F12="D",F12="E"),8,IF(SUMPRODUCT(--(NOT(ISERR(SEARCH({"A","B","C","D","E"}, F12)))))&gt;0,MID(F12,SEARCH("(",F12)+1,SEARCH(")",F12)-SEARCH("(",F12)-1),"0")))</f>
        <v>7</v>
      </c>
      <c r="I12" s="39"/>
      <c r="J12" s="9">
        <v>23</v>
      </c>
      <c r="K12" s="1"/>
      <c r="L12" s="1"/>
      <c r="M12" s="1"/>
      <c r="N12" s="2"/>
      <c r="O12" s="1"/>
      <c r="P12" s="1"/>
      <c r="Q12" s="5">
        <f>SUM(IF(OR(L12="A",L12="B",L12="C",L12="D",L12="E"),8,IF(SUMPRODUCT(--(NOT(ISERR(SEARCH({"A","B","C","D","E"},L12)))))&gt;0,MID(L12,SEARCH("(",L12)+1,SEARCH(")",L12)-SEARCH("(",L12)-1),"0")),IF(OR(O12="A",O12="B",O12="C",O12="D",O12="E"),8,IF(SUMPRODUCT(--(NOT(ISERR(SEARCH({"A","B","C","D","E"}, O12)))))&gt;0,MID(O12,SEARCH("(",O12)+1,SEARCH(")",O12)-SEARCH("(",O12)-1),"0")))</f>
        <v>0</v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</row>
    <row r="13" spans="1:32" ht="16.899999999999999" customHeight="1" x14ac:dyDescent="0.25">
      <c r="A13" s="5">
        <v>8</v>
      </c>
      <c r="B13" s="1"/>
      <c r="C13" s="1"/>
      <c r="D13" s="1"/>
      <c r="E13" s="2"/>
      <c r="F13" s="1"/>
      <c r="G13" s="1"/>
      <c r="H13" s="5">
        <f>SUM(IF(OR(C13="A",C13="B",C13="C",C13="D",C13="E"),8,IF(SUMPRODUCT(--(NOT(ISERR(SEARCH({"A","B","C","D","E"}, C13)))))&gt;0,MID(C13,SEARCH("(",C13)+1,SEARCH(")",C13)-SEARCH("(",C13)-1),"0")),IF(OR(F13="A",F13="B",F13="C",F13="D",F13="E"),8,IF(SUMPRODUCT(--(NOT(ISERR(SEARCH({"A","B","C","D","E"}, F13)))))&gt;0,MID(F13,SEARCH("(",F13)+1,SEARCH(")",F13)-SEARCH("(",F13)-1),"0")))</f>
        <v>0</v>
      </c>
      <c r="I13" s="39"/>
      <c r="J13" s="9">
        <v>24</v>
      </c>
      <c r="K13" s="1"/>
      <c r="L13" s="1"/>
      <c r="M13" s="1"/>
      <c r="N13" s="2"/>
      <c r="O13" s="1"/>
      <c r="P13" s="1"/>
      <c r="Q13" s="5">
        <f>SUM(IF(OR(L13="A",L13="B",L13="C",L13="D",L13="E"),8,IF(SUMPRODUCT(--(NOT(ISERR(SEARCH({"A","B","C","D","E"},L13)))))&gt;0,MID(L13,SEARCH("(",L13)+1,SEARCH(")",L13)-SEARCH("(",L13)-1),"0")),IF(OR(O13="A",O13="B",O13="C",O13="D",O13="E"),8,IF(SUMPRODUCT(--(NOT(ISERR(SEARCH({"A","B","C","D","E"}, O13)))))&gt;0,MID(O13,SEARCH("(",O13)+1,SEARCH(")",O13)-SEARCH("(",O13)-1),"0")))</f>
        <v>0</v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</row>
    <row r="14" spans="1:32" ht="16.899999999999999" customHeight="1" x14ac:dyDescent="0.25">
      <c r="A14" s="5">
        <v>9</v>
      </c>
      <c r="B14" s="1"/>
      <c r="C14" s="1"/>
      <c r="D14" s="1"/>
      <c r="E14" s="2"/>
      <c r="F14" s="1"/>
      <c r="G14" s="1"/>
      <c r="H14" s="5">
        <f>SUM(IF(OR(C14="A",C14="B",C14="C",C14="D",C14="E"),8,IF(SUMPRODUCT(--(NOT(ISERR(SEARCH({"A","B","C","D","E"}, C14)))))&gt;0,MID(C14,SEARCH("(",C14)+1,SEARCH(")",C14)-SEARCH("(",C14)-1),"0")),IF(OR(F14="A",F14="B",F14="C",F14="D",F14="E"),8,IF(SUMPRODUCT(--(NOT(ISERR(SEARCH({"A","B","C","D","E"}, F14)))))&gt;0,MID(F14,SEARCH("(",F14)+1,SEARCH(")",F14)-SEARCH("(",F14)-1),"0")))</f>
        <v>0</v>
      </c>
      <c r="I14" s="39"/>
      <c r="J14" s="9">
        <v>25</v>
      </c>
      <c r="K14" s="1"/>
      <c r="L14" s="1"/>
      <c r="M14" s="1"/>
      <c r="N14" s="2"/>
      <c r="O14" s="1"/>
      <c r="P14" s="1"/>
      <c r="Q14" s="5">
        <f>SUM(IF(OR(L14="A",L14="B",L14="C",L14="D",L14="E"),8,IF(SUMPRODUCT(--(NOT(ISERR(SEARCH({"A","B","C","D","E"},L14)))))&gt;0,MID(L14,SEARCH("(",L14)+1,SEARCH(")",L14)-SEARCH("(",L14)-1),"0")),IF(OR(O14="A",O14="B",O14="C",O14="D",O14="E"),8,IF(SUMPRODUCT(--(NOT(ISERR(SEARCH({"A","B","C","D","E"}, O14)))))&gt;0,MID(O14,SEARCH("(",O14)+1,SEARCH(")",O14)-SEARCH("(",O14)-1),"0")))</f>
        <v>0</v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</row>
    <row r="15" spans="1:32" ht="16.899999999999999" customHeight="1" x14ac:dyDescent="0.25">
      <c r="A15" s="5">
        <v>10</v>
      </c>
      <c r="B15" s="1"/>
      <c r="C15" s="1"/>
      <c r="D15" s="1"/>
      <c r="E15" s="2"/>
      <c r="F15" s="1"/>
      <c r="G15" s="1"/>
      <c r="H15" s="5">
        <f>SUM(IF(OR(C15="A",C15="B",C15="C",C15="D",C15="E"),8,IF(SUMPRODUCT(--(NOT(ISERR(SEARCH({"A","B","C","D","E"}, C15)))))&gt;0,MID(C15,SEARCH("(",C15)+1,SEARCH(")",C15)-SEARCH("(",C15)-1),"0")),IF(OR(F15="A",F15="B",F15="C",F15="D",F15="E"),8,IF(SUMPRODUCT(--(NOT(ISERR(SEARCH({"A","B","C","D","E"}, F15)))))&gt;0,MID(F15,SEARCH("(",F15)+1,SEARCH(")",F15)-SEARCH("(",F15)-1),"0")))</f>
        <v>0</v>
      </c>
      <c r="I15" s="39"/>
      <c r="J15" s="9">
        <v>26</v>
      </c>
      <c r="K15" s="1"/>
      <c r="L15" s="1"/>
      <c r="M15" s="1"/>
      <c r="N15" s="2"/>
      <c r="O15" s="1"/>
      <c r="P15" s="1"/>
      <c r="Q15" s="5">
        <f>SUM(IF(OR(L15="A",L15="B",L15="C",L15="D",L15="E"),8,IF(SUMPRODUCT(--(NOT(ISERR(SEARCH({"A","B","C","D","E"},L15)))))&gt;0,MID(L15,SEARCH("(",L15)+1,SEARCH(")",L15)-SEARCH("(",L15)-1),"0")),IF(OR(O15="A",O15="B",O15="C",O15="D",O15="E"),8,IF(SUMPRODUCT(--(NOT(ISERR(SEARCH({"A","B","C","D","E"}, O15)))))&gt;0,MID(O15,SEARCH("(",O15)+1,SEARCH(")",O15)-SEARCH("(",O15)-1),"0")))</f>
        <v>0</v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</row>
    <row r="16" spans="1:32" ht="16.899999999999999" customHeight="1" x14ac:dyDescent="0.25">
      <c r="A16" s="5">
        <v>11</v>
      </c>
      <c r="B16" s="1"/>
      <c r="C16" s="1"/>
      <c r="D16" s="1"/>
      <c r="E16" s="2"/>
      <c r="F16" s="1"/>
      <c r="G16" s="1"/>
      <c r="H16" s="5">
        <f>SUM(IF(OR(C16="A",C16="B",C16="C",C16="D",C16="E"),8,IF(SUMPRODUCT(--(NOT(ISERR(SEARCH({"A","B","C","D","E"}, C16)))))&gt;0,MID(C16,SEARCH("(",C16)+1,SEARCH(")",C16)-SEARCH("(",C16)-1),"0")),IF(OR(F16="A",F16="B",F16="C",F16="D",F16="E"),8,IF(SUMPRODUCT(--(NOT(ISERR(SEARCH({"A","B","C","D","E"}, F16)))))&gt;0,MID(F16,SEARCH("(",F16)+1,SEARCH(")",F16)-SEARCH("(",F16)-1),"0")))</f>
        <v>0</v>
      </c>
      <c r="I16" s="39"/>
      <c r="J16" s="9">
        <v>27</v>
      </c>
      <c r="K16" s="1"/>
      <c r="L16" s="1"/>
      <c r="M16" s="1"/>
      <c r="N16" s="2"/>
      <c r="O16" s="1"/>
      <c r="P16" s="1"/>
      <c r="Q16" s="5">
        <f>SUM(IF(OR(L16="A",L16="B",L16="C",L16="D",L16="E"),8,IF(SUMPRODUCT(--(NOT(ISERR(SEARCH({"A","B","C","D","E"},L16)))))&gt;0,MID(L16,SEARCH("(",L16)+1,SEARCH(")",L16)-SEARCH("(",L16)-1),"0")),IF(OR(O16="A",O16="B",O16="C",O16="D",O16="E"),8,IF(SUMPRODUCT(--(NOT(ISERR(SEARCH({"A","B","C","D","E"}, O16)))))&gt;0,MID(O16,SEARCH("(",O16)+1,SEARCH(")",O16)-SEARCH("(",O16)-1),"0")))</f>
        <v>0</v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</row>
    <row r="17" spans="1:32" ht="16.899999999999999" customHeight="1" x14ac:dyDescent="0.25">
      <c r="A17" s="5">
        <v>12</v>
      </c>
      <c r="B17" s="1"/>
      <c r="C17" s="1"/>
      <c r="D17" s="1"/>
      <c r="E17" s="2"/>
      <c r="F17" s="1"/>
      <c r="G17" s="1"/>
      <c r="H17" s="5">
        <f>SUM(IF(OR(C17="A",C17="B",C17="C",C17="D",C17="E"),8,IF(SUMPRODUCT(--(NOT(ISERR(SEARCH({"A","B","C","D","E"}, C17)))))&gt;0,MID(C17,SEARCH("(",C17)+1,SEARCH(")",C17)-SEARCH("(",C17)-1),"0")),IF(OR(F17="A",F17="B",F17="C",F17="D",F17="E"),8,IF(SUMPRODUCT(--(NOT(ISERR(SEARCH({"A","B","C","D","E"}, F17)))))&gt;0,MID(F17,SEARCH("(",F17)+1,SEARCH(")",F17)-SEARCH("(",F17)-1),"0")))</f>
        <v>0</v>
      </c>
      <c r="I17" s="39"/>
      <c r="J17" s="9">
        <v>28</v>
      </c>
      <c r="K17" s="1"/>
      <c r="L17" s="1"/>
      <c r="M17" s="1"/>
      <c r="N17" s="2"/>
      <c r="O17" s="1"/>
      <c r="P17" s="1"/>
      <c r="Q17" s="5">
        <f>SUM(IF(OR(L17="A",L17="B",L17="C",L17="D",L17="E"),8,IF(SUMPRODUCT(--(NOT(ISERR(SEARCH({"A","B","C","D","E"},L17)))))&gt;0,MID(L17,SEARCH("(",L17)+1,SEARCH(")",L17)-SEARCH("(",L17)-1),"0")),IF(OR(O17="A",O17="B",O17="C",O17="D",O17="E"),8,IF(SUMPRODUCT(--(NOT(ISERR(SEARCH({"A","B","C","D","E"}, O17)))))&gt;0,MID(O17,SEARCH("(",O17)+1,SEARCH(")",O17)-SEARCH("(",O17)-1),"0")))</f>
        <v>0</v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</row>
    <row r="18" spans="1:32" ht="16.899999999999999" customHeight="1" x14ac:dyDescent="0.25">
      <c r="A18" s="5">
        <v>13</v>
      </c>
      <c r="B18" s="1"/>
      <c r="C18" s="1"/>
      <c r="D18" s="1"/>
      <c r="E18" s="2"/>
      <c r="F18" s="1"/>
      <c r="G18" s="1"/>
      <c r="H18" s="5">
        <f>SUM(IF(OR(C18="A",C18="B",C18="C",C18="D",C18="E"),8,IF(SUMPRODUCT(--(NOT(ISERR(SEARCH({"A","B","C","D","E"}, C18)))))&gt;0,MID(C18,SEARCH("(",C18)+1,SEARCH(")",C18)-SEARCH("(",C18)-1),"0")),IF(OR(F18="A",F18="B",F18="C",F18="D",F18="E"),8,IF(SUMPRODUCT(--(NOT(ISERR(SEARCH({"A","B","C","D","E"}, F18)))))&gt;0,MID(F18,SEARCH("(",F18)+1,SEARCH(")",F18)-SEARCH("(",F18)-1),"0")))</f>
        <v>0</v>
      </c>
      <c r="I18" s="39"/>
      <c r="J18" s="9">
        <v>29</v>
      </c>
      <c r="K18" s="1"/>
      <c r="L18" s="1"/>
      <c r="M18" s="1"/>
      <c r="N18" s="2"/>
      <c r="O18" s="1"/>
      <c r="P18" s="1"/>
      <c r="Q18" s="5">
        <f>SUM(IF(OR(L18="A",L18="B",L18="C",L18="D",L18="E"),8,IF(SUMPRODUCT(--(NOT(ISERR(SEARCH({"A","B","C","D","E"},L18)))))&gt;0,MID(L18,SEARCH("(",L18)+1,SEARCH(")",L18)-SEARCH("(",L18)-1),"0")),IF(OR(O18="A",O18="B",O18="C",O18="D",O18="E"),8,IF(SUMPRODUCT(--(NOT(ISERR(SEARCH({"A","B","C","D","E"}, O18)))))&gt;0,MID(O18,SEARCH("(",O18)+1,SEARCH(")",O18)-SEARCH("(",O18)-1),"0")))</f>
        <v>0</v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2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</row>
    <row r="19" spans="1:32" ht="16.899999999999999" customHeight="1" x14ac:dyDescent="0.25">
      <c r="A19" s="5">
        <v>14</v>
      </c>
      <c r="B19" s="1"/>
      <c r="C19" s="1"/>
      <c r="D19" s="1"/>
      <c r="E19" s="2"/>
      <c r="F19" s="1"/>
      <c r="G19" s="1"/>
      <c r="H19" s="5">
        <f>SUM(IF(OR(C19="A",C19="B",C19="C",C19="D",C19="E"),8,IF(SUMPRODUCT(--(NOT(ISERR(SEARCH({"A","B","C","D","E"}, C19)))))&gt;0,MID(C19,SEARCH("(",C19)+1,SEARCH(")",C19)-SEARCH("(",C19)-1),"0")),IF(OR(F19="A",F19="B",F19="C",F19="D",F19="E"),8,IF(SUMPRODUCT(--(NOT(ISERR(SEARCH({"A","B","C","D","E"}, F19)))))&gt;0,MID(F19,SEARCH("(",F19)+1,SEARCH(")",F19)-SEARCH("(",F19)-1),"0")))</f>
        <v>0</v>
      </c>
      <c r="I19" s="39"/>
      <c r="J19" s="9">
        <v>30</v>
      </c>
      <c r="K19" s="1"/>
      <c r="L19" s="1"/>
      <c r="M19" s="1"/>
      <c r="N19" s="2"/>
      <c r="O19" s="1"/>
      <c r="P19" s="1"/>
      <c r="Q19" s="5">
        <f>SUM(IF(OR(L19="A",L19="B",L19="C",L19="D",L19="E"),8,IF(SUMPRODUCT(--(NOT(ISERR(SEARCH({"A","B","C","D","E"},L19)))))&gt;0,MID(L19,SEARCH("(",L19)+1,SEARCH(")",L19)-SEARCH("(",L19)-1),"0")),IF(OR(O19="A",O19="B",O19="C",O19="D",O19="E"),8,IF(SUMPRODUCT(--(NOT(ISERR(SEARCH({"A","B","C","D","E"}, O19)))))&gt;0,MID(O19,SEARCH("(",O19)+1,SEARCH(")",O19)-SEARCH("(",O19)-1),"0")))</f>
        <v>0</v>
      </c>
      <c r="R19" s="38"/>
      <c r="AA19" s="111">
        <v>18</v>
      </c>
      <c r="AB19" s="111">
        <f t="shared" ref="AB19:AB32" si="5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6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2">
        <f t="shared" ref="AD19:AD32" si="7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8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9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</row>
    <row r="20" spans="1:32" ht="16.899999999999999" customHeight="1" x14ac:dyDescent="0.25">
      <c r="A20" s="5">
        <v>15</v>
      </c>
      <c r="B20" s="1"/>
      <c r="C20" s="1"/>
      <c r="D20" s="1"/>
      <c r="E20" s="2"/>
      <c r="F20" s="1"/>
      <c r="G20" s="1"/>
      <c r="H20" s="5">
        <f>SUM(IF(OR(C20="A",C20="B",C20="C",C20="D",C20="E"),8,IF(SUMPRODUCT(--(NOT(ISERR(SEARCH({"A","B","C","D","E"}, C20)))))&gt;0,MID(C20,SEARCH("(",C20)+1,SEARCH(")",C20)-SEARCH("(",C20)-1),"0")),IF(OR(F20="A",F20="B",F20="C",F20="D",F20="E"),8,IF(SUMPRODUCT(--(NOT(ISERR(SEARCH({"A","B","C","D","E"}, F20)))))&gt;0,MID(F20,SEARCH("(",F20)+1,SEARCH(")",F20)-SEARCH("(",F20)-1),"0")))</f>
        <v>0</v>
      </c>
      <c r="I20" s="39"/>
      <c r="J20" s="9">
        <v>31</v>
      </c>
      <c r="K20" s="1"/>
      <c r="L20" s="1"/>
      <c r="M20" s="1"/>
      <c r="N20" s="2"/>
      <c r="O20" s="1"/>
      <c r="P20" s="1"/>
      <c r="Q20" s="5">
        <f>SUM(IF(OR(L20="A",L20="B",L20="C",L20="D",L20="E"),8,IF(SUMPRODUCT(--(NOT(ISERR(SEARCH({"A","B","C","D","E"},L20)))))&gt;0,MID(L20,SEARCH("(",L20)+1,SEARCH(")",L20)-SEARCH("(",L20)-1),"0")),IF(OR(O20="A",O20="B",O20="C",O20="D",O20="E"),8,IF(SUMPRODUCT(--(NOT(ISERR(SEARCH({"A","B","C","D","E"}, O20)))))&gt;0,MID(O20,SEARCH("(",O20)+1,SEARCH(")",O20)-SEARCH("(",O20)-1),"0")))</f>
        <v>0</v>
      </c>
      <c r="R20" s="38"/>
      <c r="AA20" s="111">
        <v>19</v>
      </c>
      <c r="AB20" s="111">
        <f t="shared" si="5"/>
        <v>0</v>
      </c>
      <c r="AC20" s="111">
        <f t="shared" si="6"/>
        <v>0</v>
      </c>
      <c r="AD20" s="112">
        <f t="shared" si="7"/>
        <v>0</v>
      </c>
      <c r="AE20" s="111">
        <f t="shared" si="8"/>
        <v>0</v>
      </c>
      <c r="AF20" s="111">
        <f t="shared" si="9"/>
        <v>0</v>
      </c>
    </row>
    <row r="21" spans="1:32" ht="16.899999999999999" customHeight="1" x14ac:dyDescent="0.25">
      <c r="A21" s="6">
        <v>16</v>
      </c>
      <c r="B21" s="3"/>
      <c r="C21" s="3"/>
      <c r="D21" s="3"/>
      <c r="E21" s="4"/>
      <c r="F21" s="3"/>
      <c r="G21" s="3"/>
      <c r="H21" s="5">
        <f>SUM(IF(OR(C21="A",C21="B",C21="C",C21="D",C21="E"),8,IF(SUMPRODUCT(--(NOT(ISERR(SEARCH({"A","B","C","D","E"}, C21)))))&gt;0,MID(C21,SEARCH("(",C21)+1,SEARCH(")",C21)-SEARCH("(",C21)-1),"0")),IF(OR(F21="A",F21="B",F21="C",F21="D",F21="E"),8,IF(SUMPRODUCT(--(NOT(ISERR(SEARCH({"A","B","C","D","E"}, F21)))))&gt;0,MID(F21,SEARCH("(",F21)+1,SEARCH(")",F21)-SEARCH("(",F21)-1),"0")))</f>
        <v>0</v>
      </c>
      <c r="I21" s="39"/>
      <c r="J21" s="40" t="s">
        <v>15</v>
      </c>
      <c r="K21" s="40"/>
      <c r="L21" s="40"/>
      <c r="M21" s="40"/>
      <c r="N21" s="40"/>
      <c r="O21" s="40"/>
      <c r="P21" s="40"/>
      <c r="Q21" s="7">
        <f>SUM(H6:H21,Q6:Q20)</f>
        <v>55</v>
      </c>
      <c r="R21" s="38"/>
      <c r="AA21" s="111">
        <v>20</v>
      </c>
      <c r="AB21" s="111">
        <f t="shared" si="5"/>
        <v>0</v>
      </c>
      <c r="AC21" s="111">
        <f t="shared" si="6"/>
        <v>0</v>
      </c>
      <c r="AD21" s="112">
        <f t="shared" si="7"/>
        <v>0</v>
      </c>
      <c r="AE21" s="111">
        <f t="shared" si="8"/>
        <v>0</v>
      </c>
      <c r="AF21" s="111">
        <f t="shared" si="9"/>
        <v>0</v>
      </c>
    </row>
    <row r="22" spans="1:32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5"/>
        <v>0</v>
      </c>
      <c r="AC22" s="111">
        <f t="shared" si="6"/>
        <v>0</v>
      </c>
      <c r="AD22" s="112">
        <f t="shared" si="7"/>
        <v>0</v>
      </c>
      <c r="AE22" s="111">
        <f t="shared" si="8"/>
        <v>0</v>
      </c>
      <c r="AF22" s="111">
        <f t="shared" si="9"/>
        <v>0</v>
      </c>
    </row>
    <row r="23" spans="1:32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5"/>
        <v>0</v>
      </c>
      <c r="AC23" s="111">
        <f t="shared" si="6"/>
        <v>0</v>
      </c>
      <c r="AD23" s="112">
        <f t="shared" si="7"/>
        <v>0</v>
      </c>
      <c r="AE23" s="111">
        <f t="shared" si="8"/>
        <v>0</v>
      </c>
      <c r="AF23" s="111">
        <f t="shared" si="9"/>
        <v>0</v>
      </c>
    </row>
    <row r="24" spans="1:32" ht="14.45" customHeight="1" x14ac:dyDescent="0.25">
      <c r="A24" s="53"/>
      <c r="B24" s="54"/>
      <c r="C24" s="54"/>
      <c r="D24" s="54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5"/>
        <v>0</v>
      </c>
      <c r="AC24" s="111">
        <f t="shared" si="6"/>
        <v>0</v>
      </c>
      <c r="AD24" s="112">
        <f t="shared" si="7"/>
        <v>0</v>
      </c>
      <c r="AE24" s="111">
        <f t="shared" si="8"/>
        <v>0</v>
      </c>
      <c r="AF24" s="111">
        <f t="shared" si="9"/>
        <v>0</v>
      </c>
    </row>
    <row r="25" spans="1:32" ht="14.25" customHeight="1" thickBot="1" x14ac:dyDescent="0.3">
      <c r="A25" s="23"/>
      <c r="C25" s="60" t="s">
        <v>10</v>
      </c>
      <c r="D25" s="120" t="s">
        <v>53</v>
      </c>
      <c r="E25" s="62"/>
      <c r="F25" s="24" t="s">
        <v>10</v>
      </c>
      <c r="G25" s="120" t="s">
        <v>55</v>
      </c>
      <c r="H25" s="61"/>
      <c r="I25" s="63"/>
      <c r="J25" s="20"/>
      <c r="K25" s="20"/>
      <c r="L25" s="64" t="s">
        <v>21</v>
      </c>
      <c r="M25" s="65"/>
      <c r="N25" s="65"/>
      <c r="O25" s="65"/>
      <c r="P25" s="65"/>
      <c r="Q25" s="113">
        <f>AB33</f>
        <v>24</v>
      </c>
      <c r="R25" s="22"/>
      <c r="AA25" s="111">
        <v>24</v>
      </c>
      <c r="AB25" s="111">
        <f t="shared" si="5"/>
        <v>0</v>
      </c>
      <c r="AC25" s="111">
        <f t="shared" si="6"/>
        <v>0</v>
      </c>
      <c r="AD25" s="112">
        <f t="shared" si="7"/>
        <v>0</v>
      </c>
      <c r="AE25" s="111">
        <f t="shared" si="8"/>
        <v>0</v>
      </c>
      <c r="AF25" s="111">
        <f t="shared" si="9"/>
        <v>0</v>
      </c>
    </row>
    <row r="26" spans="1:32" ht="14.25" customHeight="1" x14ac:dyDescent="0.25">
      <c r="A26" s="66"/>
      <c r="B26" s="67"/>
      <c r="C26" s="67"/>
      <c r="D26" s="20"/>
      <c r="E26" s="68"/>
      <c r="F26" s="20"/>
      <c r="G26" s="20"/>
      <c r="H26" s="20"/>
      <c r="I26" s="20"/>
      <c r="J26" s="20"/>
      <c r="K26" s="20"/>
      <c r="L26" s="64" t="s">
        <v>22</v>
      </c>
      <c r="M26" s="65"/>
      <c r="N26" s="65"/>
      <c r="O26" s="65"/>
      <c r="P26" s="65"/>
      <c r="Q26" s="113">
        <f>AC33</f>
        <v>8</v>
      </c>
      <c r="R26" s="22"/>
      <c r="AA26" s="111">
        <v>25</v>
      </c>
      <c r="AB26" s="111">
        <f t="shared" si="5"/>
        <v>0</v>
      </c>
      <c r="AC26" s="111">
        <f t="shared" si="6"/>
        <v>0</v>
      </c>
      <c r="AD26" s="112">
        <f t="shared" si="7"/>
        <v>0</v>
      </c>
      <c r="AE26" s="111">
        <f t="shared" si="8"/>
        <v>0</v>
      </c>
      <c r="AF26" s="111">
        <f t="shared" si="9"/>
        <v>0</v>
      </c>
    </row>
    <row r="27" spans="1:32" ht="14.25" customHeight="1" thickBot="1" x14ac:dyDescent="0.3">
      <c r="A27" s="23"/>
      <c r="B27" s="24"/>
      <c r="C27" s="24" t="s">
        <v>17</v>
      </c>
      <c r="D27" s="120" t="s">
        <v>54</v>
      </c>
      <c r="E27" s="69"/>
      <c r="F27" s="70"/>
      <c r="G27" s="63"/>
      <c r="H27" s="63"/>
      <c r="I27" s="63"/>
      <c r="J27" s="20"/>
      <c r="K27" s="71"/>
      <c r="L27" s="64" t="s">
        <v>23</v>
      </c>
      <c r="M27" s="65"/>
      <c r="N27" s="65"/>
      <c r="O27" s="65"/>
      <c r="P27" s="65"/>
      <c r="Q27" s="113">
        <f>AD33</f>
        <v>11</v>
      </c>
      <c r="R27" s="22"/>
      <c r="AA27" s="111">
        <v>26</v>
      </c>
      <c r="AB27" s="111">
        <f t="shared" si="5"/>
        <v>0</v>
      </c>
      <c r="AC27" s="111">
        <f t="shared" si="6"/>
        <v>0</v>
      </c>
      <c r="AD27" s="112">
        <f t="shared" si="7"/>
        <v>0</v>
      </c>
      <c r="AE27" s="111">
        <f t="shared" si="8"/>
        <v>0</v>
      </c>
      <c r="AF27" s="111">
        <f t="shared" si="9"/>
        <v>0</v>
      </c>
    </row>
    <row r="28" spans="1:32" ht="14.25" customHeight="1" thickBot="1" x14ac:dyDescent="0.3">
      <c r="A28" s="66"/>
      <c r="B28" s="67"/>
      <c r="C28" s="67"/>
      <c r="D28" s="20"/>
      <c r="E28" s="68"/>
      <c r="F28" s="20"/>
      <c r="G28" s="72"/>
      <c r="H28" s="72"/>
      <c r="I28" s="20"/>
      <c r="J28" s="20"/>
      <c r="K28" s="73"/>
      <c r="L28" s="64" t="s">
        <v>24</v>
      </c>
      <c r="M28" s="65"/>
      <c r="N28" s="65"/>
      <c r="O28" s="65"/>
      <c r="P28" s="65"/>
      <c r="Q28" s="113">
        <f>AE33</f>
        <v>8</v>
      </c>
      <c r="R28" s="22"/>
      <c r="AA28" s="111">
        <v>27</v>
      </c>
      <c r="AB28" s="111">
        <f t="shared" si="5"/>
        <v>0</v>
      </c>
      <c r="AC28" s="111">
        <f t="shared" si="6"/>
        <v>0</v>
      </c>
      <c r="AD28" s="112">
        <f t="shared" si="7"/>
        <v>0</v>
      </c>
      <c r="AE28" s="111">
        <f t="shared" si="8"/>
        <v>0</v>
      </c>
      <c r="AF28" s="111">
        <f t="shared" si="9"/>
        <v>0</v>
      </c>
    </row>
    <row r="29" spans="1:32" ht="14.25" customHeight="1" thickBot="1" x14ac:dyDescent="0.3">
      <c r="A29" s="74"/>
      <c r="B29" s="63"/>
      <c r="C29" s="24" t="s">
        <v>4</v>
      </c>
      <c r="D29" s="120">
        <v>99218</v>
      </c>
      <c r="E29" s="75"/>
      <c r="F29" s="20"/>
      <c r="G29" s="118" t="s">
        <v>36</v>
      </c>
      <c r="H29" s="118"/>
      <c r="I29" s="20"/>
      <c r="J29" s="20"/>
      <c r="K29" s="63"/>
      <c r="L29" s="76" t="s">
        <v>25</v>
      </c>
      <c r="M29" s="77"/>
      <c r="N29" s="77"/>
      <c r="O29" s="77"/>
      <c r="P29" s="77"/>
      <c r="Q29" s="114">
        <f>AF33</f>
        <v>4</v>
      </c>
      <c r="R29" s="22"/>
      <c r="S29" s="20"/>
      <c r="T29" s="20"/>
      <c r="AA29" s="111">
        <v>28</v>
      </c>
      <c r="AB29" s="111">
        <f t="shared" si="5"/>
        <v>0</v>
      </c>
      <c r="AC29" s="111">
        <f t="shared" si="6"/>
        <v>0</v>
      </c>
      <c r="AD29" s="112">
        <f t="shared" si="7"/>
        <v>0</v>
      </c>
      <c r="AE29" s="111">
        <f t="shared" si="8"/>
        <v>0</v>
      </c>
      <c r="AF29" s="111">
        <f t="shared" si="9"/>
        <v>0</v>
      </c>
    </row>
    <row r="30" spans="1:32" ht="15" customHeight="1" x14ac:dyDescent="0.25">
      <c r="A30" s="23"/>
      <c r="B30" s="63"/>
      <c r="D30" s="119"/>
      <c r="E30" s="75"/>
      <c r="F30" s="20"/>
      <c r="I30" s="20"/>
      <c r="J30" s="20"/>
      <c r="K30" s="78"/>
      <c r="L30" s="79" t="s">
        <v>26</v>
      </c>
      <c r="M30" s="80"/>
      <c r="N30" s="80"/>
      <c r="O30" s="80"/>
      <c r="P30" s="80"/>
      <c r="Q30" s="80"/>
      <c r="R30" s="81"/>
      <c r="S30" s="82"/>
      <c r="T30" s="82"/>
      <c r="AA30" s="111">
        <v>29</v>
      </c>
      <c r="AB30" s="111">
        <f t="shared" si="5"/>
        <v>0</v>
      </c>
      <c r="AC30" s="111">
        <f t="shared" si="6"/>
        <v>0</v>
      </c>
      <c r="AD30" s="112">
        <f t="shared" si="7"/>
        <v>0</v>
      </c>
      <c r="AE30" s="111">
        <f t="shared" si="8"/>
        <v>0</v>
      </c>
      <c r="AF30" s="111">
        <f t="shared" si="9"/>
        <v>0</v>
      </c>
    </row>
    <row r="31" spans="1:32" ht="15" customHeight="1" thickBot="1" x14ac:dyDescent="0.3">
      <c r="A31" s="74"/>
      <c r="B31" s="63"/>
      <c r="C31" s="24" t="s">
        <v>34</v>
      </c>
      <c r="D31" s="120">
        <v>5555</v>
      </c>
      <c r="E31" s="75"/>
      <c r="F31" s="20"/>
      <c r="G31" s="117"/>
      <c r="H31" s="117"/>
      <c r="I31" s="20"/>
      <c r="J31" s="20"/>
      <c r="K31" s="28"/>
      <c r="L31" s="28"/>
      <c r="M31" s="20"/>
      <c r="N31" s="20"/>
      <c r="O31" s="20"/>
      <c r="P31" s="20"/>
      <c r="Q31" s="20"/>
      <c r="R31" s="38"/>
      <c r="S31" s="20"/>
      <c r="T31" s="20"/>
      <c r="AA31" s="111">
        <v>30</v>
      </c>
      <c r="AB31" s="111">
        <f t="shared" si="5"/>
        <v>0</v>
      </c>
      <c r="AC31" s="111">
        <f t="shared" si="6"/>
        <v>0</v>
      </c>
      <c r="AD31" s="112">
        <f t="shared" si="7"/>
        <v>0</v>
      </c>
      <c r="AE31" s="111">
        <f t="shared" si="8"/>
        <v>0</v>
      </c>
      <c r="AF31" s="111">
        <f t="shared" si="9"/>
        <v>0</v>
      </c>
    </row>
    <row r="32" spans="1:32" ht="35.1" customHeight="1" thickBot="1" x14ac:dyDescent="0.3">
      <c r="A32" s="23"/>
      <c r="B32" s="63"/>
      <c r="C32" s="72"/>
      <c r="D32" s="72"/>
      <c r="E32" s="75"/>
      <c r="F32" s="20"/>
      <c r="G32" s="25"/>
      <c r="H32" s="83"/>
      <c r="I32" s="20"/>
      <c r="J32" s="20"/>
      <c r="K32" s="84"/>
      <c r="L32" s="85"/>
      <c r="M32" s="85"/>
      <c r="N32" s="20"/>
      <c r="O32" s="86"/>
      <c r="P32" s="86"/>
      <c r="Q32" s="86"/>
      <c r="R32" s="87"/>
      <c r="S32" s="86"/>
      <c r="T32" s="86"/>
      <c r="AA32" s="111">
        <v>31</v>
      </c>
      <c r="AB32" s="111">
        <f t="shared" si="5"/>
        <v>0</v>
      </c>
      <c r="AC32" s="111">
        <f t="shared" si="6"/>
        <v>0</v>
      </c>
      <c r="AD32" s="112">
        <f t="shared" si="7"/>
        <v>0</v>
      </c>
      <c r="AE32" s="111">
        <f t="shared" si="8"/>
        <v>0</v>
      </c>
      <c r="AF32" s="111">
        <f t="shared" si="9"/>
        <v>0</v>
      </c>
    </row>
    <row r="33" spans="1:32" ht="39.75" customHeight="1" x14ac:dyDescent="0.25">
      <c r="A33" s="88"/>
      <c r="B33" s="89"/>
      <c r="C33" s="116" t="s">
        <v>35</v>
      </c>
      <c r="D33" s="116"/>
      <c r="E33" s="90"/>
      <c r="F33" s="91"/>
      <c r="G33" s="91"/>
      <c r="H33" s="91"/>
      <c r="I33" s="92"/>
      <c r="J33" s="93"/>
      <c r="K33" s="94"/>
      <c r="L33" s="95"/>
      <c r="M33" s="95"/>
      <c r="N33" s="91"/>
      <c r="O33" s="96" t="s">
        <v>37</v>
      </c>
      <c r="P33" s="20"/>
      <c r="Q33" s="96"/>
      <c r="R33" s="97"/>
      <c r="S33" s="98"/>
      <c r="T33" s="98"/>
      <c r="AA33" s="111" t="s">
        <v>9</v>
      </c>
      <c r="AB33" s="111">
        <f>SUM(AB2:AB32)</f>
        <v>24</v>
      </c>
      <c r="AC33" s="111">
        <f t="shared" ref="AC33:AE33" si="10">SUM(AC2:AC32)</f>
        <v>8</v>
      </c>
      <c r="AD33" s="111">
        <f t="shared" si="10"/>
        <v>11</v>
      </c>
      <c r="AE33" s="111">
        <f t="shared" si="10"/>
        <v>8</v>
      </c>
      <c r="AF33" s="111">
        <f>SUM(AF2:AF32)</f>
        <v>4</v>
      </c>
    </row>
    <row r="34" spans="1:32" ht="18.75" x14ac:dyDescent="0.3">
      <c r="A34" s="23"/>
      <c r="B34" s="20"/>
      <c r="C34" s="20"/>
      <c r="D34" s="20"/>
      <c r="E34" s="21"/>
      <c r="F34" s="20"/>
      <c r="G34" s="20"/>
      <c r="H34" s="20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101"/>
      <c r="T34" s="101"/>
    </row>
    <row r="35" spans="1:32" ht="15.75" x14ac:dyDescent="0.25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20"/>
      <c r="P35" s="20"/>
      <c r="Q35" s="20"/>
      <c r="R35" s="22"/>
    </row>
    <row r="36" spans="1:32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20"/>
      <c r="P36" s="20"/>
      <c r="Q36" s="20"/>
      <c r="R36" s="22"/>
    </row>
    <row r="37" spans="1:32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1" t="s">
        <v>27</v>
      </c>
      <c r="P37" s="91"/>
      <c r="Q37" s="91" t="s">
        <v>43</v>
      </c>
      <c r="R37" s="110"/>
    </row>
  </sheetData>
  <mergeCells count="3">
    <mergeCell ref="C33:D33"/>
    <mergeCell ref="G31:H31"/>
    <mergeCell ref="G29:H29"/>
  </mergeCells>
  <pageMargins left="0.7" right="0.7" top="0.75" bottom="0.75" header="0.3" footer="0.3"/>
  <pageSetup scale="56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Correctional Officer</vt:lpstr>
      <vt:lpstr>Category_Columns</vt:lpstr>
      <vt:lpstr>'Correctional Officer'!Print_Area</vt:lpstr>
    </vt:vector>
  </TitlesOfParts>
  <Company>CDCR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Apprentice Daily Record</dc:title>
  <dc:creator>California Department of Corrections and Rehabilitation</dc:creator>
  <cp:lastModifiedBy>CDCRClientadmin</cp:lastModifiedBy>
  <cp:lastPrinted>2019-07-25T21:27:22Z</cp:lastPrinted>
  <dcterms:created xsi:type="dcterms:W3CDTF">2019-05-03T18:15:28Z</dcterms:created>
  <dcterms:modified xsi:type="dcterms:W3CDTF">2019-08-09T21:35:04Z</dcterms:modified>
</cp:coreProperties>
</file>